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8380" windowHeight="11895"/>
  </bookViews>
  <sheets>
    <sheet name="Härtefallfonds" sheetId="1" r:id="rId1"/>
  </sheets>
  <definedNames>
    <definedName name="_xlnm._FilterDatabase" localSheetId="0" hidden="1">Härtefallfonds!$B$36:$C$36</definedName>
    <definedName name="_xlnm.Print_Area" localSheetId="0">Härtefallfonds!$A$1:$G$69</definedName>
  </definedNames>
  <calcPr calcId="145621"/>
</workbook>
</file>

<file path=xl/calcChain.xml><?xml version="1.0" encoding="utf-8"?>
<calcChain xmlns="http://schemas.openxmlformats.org/spreadsheetml/2006/main">
  <c r="B29" i="1" l="1"/>
  <c r="B50" i="1" l="1"/>
  <c r="B40" i="1"/>
  <c r="C40" i="1" l="1"/>
  <c r="D40" i="1"/>
  <c r="E39" i="1"/>
  <c r="E38" i="1"/>
  <c r="B44" i="1" l="1"/>
  <c r="C29" i="1"/>
  <c r="C62" i="1" s="1"/>
  <c r="D29" i="1"/>
  <c r="D62" i="1" s="1"/>
  <c r="B62" i="1" l="1"/>
  <c r="D50" i="1"/>
  <c r="C50" i="1"/>
  <c r="C55" i="1" l="1"/>
  <c r="D55" i="1"/>
  <c r="B55" i="1"/>
  <c r="C41" i="1"/>
  <c r="D44" i="1" l="1"/>
  <c r="D41" i="1"/>
  <c r="B41" i="1"/>
  <c r="B42" i="1" s="1"/>
  <c r="C44" i="1"/>
  <c r="B45" i="1" l="1"/>
  <c r="B54" i="1" s="1"/>
  <c r="D63" i="1"/>
  <c r="B63" i="1"/>
  <c r="C63" i="1"/>
  <c r="C54" i="1" l="1"/>
  <c r="C60" i="1" s="1"/>
  <c r="B56" i="1"/>
  <c r="B66" i="1" s="1"/>
  <c r="D54" i="1"/>
  <c r="D60" i="1" s="1"/>
  <c r="E54" i="1"/>
  <c r="B60" i="1" l="1"/>
  <c r="C59" i="1"/>
  <c r="C61" i="1" s="1"/>
  <c r="C65" i="1" s="1"/>
  <c r="C64" i="1" s="1"/>
  <c r="D59" i="1"/>
  <c r="D61" i="1" s="1"/>
  <c r="D65" i="1" s="1"/>
  <c r="D64" i="1" s="1"/>
  <c r="B59" i="1"/>
  <c r="D56" i="1"/>
  <c r="D66" i="1" s="1"/>
  <c r="C56" i="1"/>
  <c r="C66" i="1" s="1"/>
  <c r="B61" i="1" l="1"/>
  <c r="B65" i="1" s="1"/>
  <c r="B64" i="1" s="1"/>
  <c r="B67" i="1" s="1"/>
  <c r="C67" i="1"/>
  <c r="D67" i="1"/>
  <c r="D68" i="1" l="1"/>
</calcChain>
</file>

<file path=xl/sharedStrings.xml><?xml version="1.0" encoding="utf-8"?>
<sst xmlns="http://schemas.openxmlformats.org/spreadsheetml/2006/main" count="102" uniqueCount="86">
  <si>
    <t>Branche</t>
  </si>
  <si>
    <t>GLN / KUR</t>
  </si>
  <si>
    <t>GSVG</t>
  </si>
  <si>
    <t>16.3.-15.4.2020</t>
  </si>
  <si>
    <t>16.4.-15.5.2020</t>
  </si>
  <si>
    <t>16.5.-15.6.2020</t>
  </si>
  <si>
    <t>ALLGEMEINE DATEN:</t>
  </si>
  <si>
    <t>DATEN AUS DEM LETZTEN STEUERBESCHEID:</t>
  </si>
  <si>
    <t>Vergleichszeitraum</t>
  </si>
  <si>
    <t>Selbst. EK / Gewerbeeinkünfte lt Bescheid</t>
  </si>
  <si>
    <t>Nettoeinkommen im Vergleichsjahr</t>
  </si>
  <si>
    <t>Monatl. Nettoeinkommen im Vergleichsjahr</t>
  </si>
  <si>
    <t>Einnahmen im Vergleichsjahr (KZ 9040 + 9050)</t>
  </si>
  <si>
    <t>Strl Umsatzrentabilität im Vergleichsjahr</t>
  </si>
  <si>
    <t>durchschn. monatl. Nettoeinkommen</t>
  </si>
  <si>
    <t>durchschn. strl Umsatzrentabilität</t>
  </si>
  <si>
    <t>DATEN AUS DEM BETRACHTUNGSZEITRAUM:</t>
  </si>
  <si>
    <t>Betrachtungszeiträume</t>
  </si>
  <si>
    <t>Umsätze im Betrachtungszeitraum</t>
  </si>
  <si>
    <t>Netto-Nebeneinkünfte im Betrachtungszeitraum</t>
  </si>
  <si>
    <t>BERECHNUNG DES BEIHILFENDECKEL:</t>
  </si>
  <si>
    <t>max. Förderung im Betrachtungszeitraum</t>
  </si>
  <si>
    <t>Nettoeinkommen im Betrachtungszeitraum</t>
  </si>
  <si>
    <t>Nettoeinkommen aus Nebeneinkünften</t>
  </si>
  <si>
    <t>= Beihilfendeckel im Betrachtungszeitraum</t>
  </si>
  <si>
    <t>BERECHNUNG DER BEIHILFE:</t>
  </si>
  <si>
    <t>= Bemessungsgrundlage</t>
  </si>
  <si>
    <t>80% der Bemessungsgrundlage</t>
  </si>
  <si>
    <t>90% der Bemessungsgrundlage</t>
  </si>
  <si>
    <t>Vergleich mit Beihilfendeckel</t>
  </si>
  <si>
    <t>Anspruchsberechtigter (natürliche Person):</t>
  </si>
  <si>
    <t>* Ein-Personen-Unternehmer</t>
  </si>
  <si>
    <t>* Freie Dienstnehmer nach § 4 Abs 4 ASVG</t>
  </si>
  <si>
    <t>* Kleinstunternehmer</t>
  </si>
  <si>
    <t>* erwerbstätige Mitunternehmer</t>
  </si>
  <si>
    <t>* GmbH-Gesellschafter-GF (§ 22 Z 2 zweiter TS)</t>
  </si>
  <si>
    <t>Wirtschaftlich signifikante Bedrohung durch COVID-19:</t>
  </si>
  <si>
    <t>* Keine Deckung der lfd Kosten</t>
  </si>
  <si>
    <t>Nebeneinkünfte im Betrachtungszeitraum:</t>
  </si>
  <si>
    <t>* Netto-Einkünfte aus LuF</t>
  </si>
  <si>
    <t>* Netto-Nichtselbständige Einkünfte (zB Pension)</t>
  </si>
  <si>
    <t>* Netto-Einkünfte aus VuV</t>
  </si>
  <si>
    <t>Anmerkungen:</t>
  </si>
  <si>
    <t>abrufbar über USP oder www.ersb.gv.at</t>
  </si>
  <si>
    <t>weniger als 10 AN + Umsatz oder Bilanzsumme max 2 Mio EUR</t>
  </si>
  <si>
    <t>Zutreffendes bitte ankreuzen</t>
  </si>
  <si>
    <t>Zutreffendes bitte ankreuzen (für jeden Betrachtungszeitraum zu prüfen!)</t>
  </si>
  <si>
    <t>aus Steuererklärung Ea1 des jeweiligen Jahres</t>
  </si>
  <si>
    <t>aus der lfd Buchhaltung</t>
  </si>
  <si>
    <t>auszufüllen für Hochrechnung</t>
  </si>
  <si>
    <t>Steuernummer</t>
  </si>
  <si>
    <t>Nebeneinkünfte im Betrachtungszeitraum?</t>
  </si>
  <si>
    <t>Aufrechte Pflichtversicherung im</t>
  </si>
  <si>
    <t>Hochgerechnete Beihilfe im Betrachtungszeitraum</t>
  </si>
  <si>
    <t>Monatl. Nettoeinkommen im Vergleichsjahr max EUR 966,65?</t>
  </si>
  <si>
    <t>* Netto-Kapitaleinkünfte (zB Zinsen, Dividenden, Gewinnaussch.)</t>
  </si>
  <si>
    <t>zugeflossene Erträge abzügl KESt</t>
  </si>
  <si>
    <t>GSVG / ASVG / BSVG / FSVG / freiwillige Pflichtversicherung</t>
  </si>
  <si>
    <t>Bankverbindung:</t>
  </si>
  <si>
    <t>* BIC</t>
  </si>
  <si>
    <t>* IBAN</t>
  </si>
  <si>
    <t>Sozialversicherungsnummer</t>
  </si>
  <si>
    <t>x</t>
  </si>
  <si>
    <t>zusätzliche Angaben für Antragsstellung</t>
  </si>
  <si>
    <t>Kumulierte Beihilfe für 3 Betrachtungszeiträume (vorläufige Hochrechnung!)</t>
  </si>
  <si>
    <t>Hochrechnung Härtefallfonds Phase 2 (für Unternehmensgründungen oder Betriebsübernahmen bis zum 31.12.2019)</t>
  </si>
  <si>
    <t>März 2020</t>
  </si>
  <si>
    <t>April 2020</t>
  </si>
  <si>
    <t>Mai 2020</t>
  </si>
  <si>
    <t>Netto-Einkünfte GESAMT je Betrachtungszeitraum:</t>
  </si>
  <si>
    <t>= Nettoeinkünfte des Monats (!), in dem der Betrachtungszeitraum beginnt</t>
  </si>
  <si>
    <t>* Umsatzeinbruch von mind 50% zum vergleichbaren Vorjahresmonat</t>
  </si>
  <si>
    <t>* im Betrachtungszeitraum überwiegend behördl. Betretungsverbot</t>
  </si>
  <si>
    <t>* bei GmbH-GesGF: sigifikante Bedrohung auf Ebene der GmbH und 
beim GF</t>
  </si>
  <si>
    <t>VORAUSSETZUNGEN (müssen erfüllt sein, sonst darf Antrag nicht gestellt werden):</t>
  </si>
  <si>
    <t>ACHTUNG bei negativen Einkünften =&gt; Berechnung nicht möglich!</t>
  </si>
  <si>
    <t>90% nicht möglich, wenn Nebeneinkünfte im Betrachtungszeitraum;</t>
  </si>
  <si>
    <t>Einkommensteuer lt Bescheid dividiert durch Einkommen lt Bescheid</t>
  </si>
  <si>
    <t>Durchschnittssteuersatz lt Bescheid</t>
  </si>
  <si>
    <t>Gewinn abzügl Steuern (mit Durchschnittssteuersatz aus Vergleichsjahr oder 
3-Jahres-Durchschnitt)</t>
  </si>
  <si>
    <t>Daten aus den zuletzt veranlagten Jahren</t>
  </si>
  <si>
    <t>Bitte auswählen: 3-jähriger Zeitraum oder zuletzt veranlagtes Jahr:</t>
  </si>
  <si>
    <t>letztes veranlagte Jahr</t>
  </si>
  <si>
    <r>
      <rPr>
        <b/>
        <u/>
        <sz val="10"/>
        <color theme="1"/>
        <rFont val="Calibri"/>
        <family val="2"/>
        <scheme val="minor"/>
      </rPr>
      <t>ACHTUNG:</t>
    </r>
    <r>
      <rPr>
        <b/>
        <sz val="10"/>
        <color theme="1"/>
        <rFont val="Calibri"/>
        <family val="2"/>
        <scheme val="minor"/>
      </rPr>
      <t xml:space="preserve"> Exceltool ist nicht anwendbar, wenn in einem der Vergleichsjahre 2015 - 2019 negative Einkünfte vorliegen!</t>
    </r>
  </si>
  <si>
    <t>entspricht dem monatlichen Auszahlungsbetrag</t>
  </si>
  <si>
    <t>ändert sich durch Auswahl Feld B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</si>
</sst>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4" fillId="0" borderId="0" xfId="0" applyFont="1"/>
    <xf numFmtId="0" fontId="0" fillId="0" borderId="2" xfId="0" applyBorder="1"/>
    <xf numFmtId="0" fontId="0" fillId="0" borderId="0" xfId="0" applyAlignment="1">
      <alignment horizontal="center"/>
    </xf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0" fillId="0" borderId="7" xfId="0" applyBorder="1"/>
    <xf numFmtId="4" fontId="0" fillId="0" borderId="5" xfId="0" applyNumberFormat="1" applyBorder="1"/>
    <xf numFmtId="4" fontId="2" fillId="0" borderId="5" xfId="0" applyNumberFormat="1" applyFont="1" applyBorder="1"/>
    <xf numFmtId="0" fontId="3" fillId="0" borderId="4" xfId="0" applyFont="1" applyBorder="1"/>
    <xf numFmtId="4" fontId="5" fillId="0" borderId="5" xfId="0" applyNumberFormat="1" applyFont="1" applyBorder="1"/>
    <xf numFmtId="0" fontId="0" fillId="3" borderId="5" xfId="0" applyFill="1" applyBorder="1" applyAlignment="1">
      <alignment horizontal="center"/>
    </xf>
    <xf numFmtId="0" fontId="0" fillId="3" borderId="10" xfId="0" quotePrefix="1" applyFill="1" applyBorder="1" applyAlignment="1">
      <alignment horizontal="center"/>
    </xf>
    <xf numFmtId="0" fontId="0" fillId="3" borderId="5" xfId="0" quotePrefix="1" applyFill="1" applyBorder="1" applyAlignment="1">
      <alignment horizontal="center"/>
    </xf>
    <xf numFmtId="0" fontId="7" fillId="0" borderId="4" xfId="0" applyFont="1" applyBorder="1"/>
    <xf numFmtId="0" fontId="0" fillId="0" borderId="0" xfId="0" applyBorder="1"/>
    <xf numFmtId="0" fontId="3" fillId="2" borderId="4" xfId="0" applyFont="1" applyFill="1" applyBorder="1"/>
    <xf numFmtId="4" fontId="5" fillId="2" borderId="5" xfId="0" applyNumberFormat="1" applyFont="1" applyFill="1" applyBorder="1"/>
    <xf numFmtId="0" fontId="3" fillId="2" borderId="4" xfId="0" quotePrefix="1" applyFont="1" applyFill="1" applyBorder="1"/>
    <xf numFmtId="4" fontId="5" fillId="4" borderId="12" xfId="0" applyNumberFormat="1" applyFont="1" applyFill="1" applyBorder="1"/>
    <xf numFmtId="0" fontId="0" fillId="0" borderId="13" xfId="0" applyBorder="1"/>
    <xf numFmtId="0" fontId="0" fillId="0" borderId="15" xfId="0" applyBorder="1"/>
    <xf numFmtId="0" fontId="0" fillId="0" borderId="9" xfId="0" applyBorder="1" applyAlignment="1">
      <alignment wrapText="1"/>
    </xf>
    <xf numFmtId="0" fontId="0" fillId="0" borderId="15" xfId="0" applyBorder="1" applyAlignment="1">
      <alignment wrapText="1"/>
    </xf>
    <xf numFmtId="0" fontId="3" fillId="0" borderId="8" xfId="0" applyFont="1" applyBorder="1"/>
    <xf numFmtId="0" fontId="3" fillId="0" borderId="6" xfId="0" applyFont="1" applyBorder="1"/>
    <xf numFmtId="0" fontId="0" fillId="0" borderId="17" xfId="0" applyBorder="1" applyAlignment="1">
      <alignment wrapText="1"/>
    </xf>
    <xf numFmtId="0" fontId="3" fillId="0" borderId="3" xfId="0" applyFont="1" applyBorder="1"/>
    <xf numFmtId="0" fontId="9" fillId="0" borderId="0" xfId="0" applyFont="1"/>
    <xf numFmtId="0" fontId="10" fillId="0" borderId="0" xfId="0" applyFont="1" applyFill="1" applyBorder="1"/>
    <xf numFmtId="0" fontId="3" fillId="4" borderId="11" xfId="0" applyFont="1" applyFill="1" applyBorder="1"/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6" xfId="0" applyFont="1" applyBorder="1" applyAlignment="1">
      <alignment horizontal="left"/>
    </xf>
    <xf numFmtId="0" fontId="11" fillId="0" borderId="0" xfId="0" applyFont="1" applyAlignment="1">
      <alignment horizontal="left"/>
    </xf>
    <xf numFmtId="4" fontId="2" fillId="0" borderId="1" xfId="0" applyNumberFormat="1" applyFont="1" applyFill="1" applyBorder="1" applyAlignment="1">
      <alignment horizontal="right"/>
    </xf>
    <xf numFmtId="0" fontId="7" fillId="0" borderId="4" xfId="0" applyFont="1" applyFill="1" applyBorder="1"/>
    <xf numFmtId="0" fontId="3" fillId="0" borderId="5" xfId="0" applyFont="1" applyBorder="1" applyAlignment="1">
      <alignment horizontal="center"/>
    </xf>
    <xf numFmtId="4" fontId="2" fillId="0" borderId="5" xfId="0" applyNumberFormat="1" applyFont="1" applyFill="1" applyBorder="1"/>
    <xf numFmtId="0" fontId="0" fillId="5" borderId="5" xfId="0" applyFill="1" applyBorder="1" applyAlignment="1">
      <alignment horizontal="center"/>
    </xf>
    <xf numFmtId="4" fontId="0" fillId="5" borderId="5" xfId="0" applyNumberFormat="1" applyFill="1" applyBorder="1"/>
    <xf numFmtId="10" fontId="0" fillId="5" borderId="5" xfId="1" applyNumberFormat="1" applyFont="1" applyFill="1" applyBorder="1" applyAlignment="1">
      <alignment horizontal="right"/>
    </xf>
    <xf numFmtId="10" fontId="0" fillId="5" borderId="5" xfId="1" applyNumberFormat="1" applyFont="1" applyFill="1" applyBorder="1"/>
    <xf numFmtId="4" fontId="0" fillId="5" borderId="16" xfId="0" applyNumberFormat="1" applyFill="1" applyBorder="1" applyAlignment="1">
      <alignment horizontal="right"/>
    </xf>
    <xf numFmtId="4" fontId="0" fillId="5" borderId="2" xfId="0" applyNumberFormat="1" applyFill="1" applyBorder="1" applyAlignment="1">
      <alignment horizontal="right"/>
    </xf>
    <xf numFmtId="0" fontId="0" fillId="0" borderId="7" xfId="0" applyFill="1" applyBorder="1"/>
    <xf numFmtId="0" fontId="0" fillId="5" borderId="14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0" fillId="0" borderId="0" xfId="0" applyFill="1"/>
    <xf numFmtId="0" fontId="11" fillId="0" borderId="4" xfId="0" applyFont="1" applyBorder="1"/>
    <xf numFmtId="0" fontId="0" fillId="0" borderId="4" xfId="0" quotePrefix="1" applyFont="1" applyFill="1" applyBorder="1"/>
    <xf numFmtId="4" fontId="2" fillId="0" borderId="5" xfId="0" applyNumberFormat="1" applyFont="1" applyFill="1" applyBorder="1" applyAlignment="1">
      <alignment horizontal="center"/>
    </xf>
    <xf numFmtId="0" fontId="14" fillId="0" borderId="0" xfId="0" applyFont="1"/>
    <xf numFmtId="0" fontId="14" fillId="0" borderId="9" xfId="0" applyFont="1" applyBorder="1"/>
    <xf numFmtId="10" fontId="2" fillId="0" borderId="5" xfId="1" applyNumberFormat="1" applyFont="1" applyFill="1" applyBorder="1"/>
    <xf numFmtId="4" fontId="8" fillId="0" borderId="4" xfId="0" applyNumberFormat="1" applyFont="1" applyBorder="1" applyAlignment="1"/>
    <xf numFmtId="10" fontId="8" fillId="0" borderId="20" xfId="1" applyNumberFormat="1" applyFont="1" applyFill="1" applyBorder="1" applyAlignment="1"/>
    <xf numFmtId="0" fontId="0" fillId="0" borderId="22" xfId="0" applyBorder="1"/>
    <xf numFmtId="0" fontId="0" fillId="0" borderId="20" xfId="0" applyBorder="1"/>
    <xf numFmtId="0" fontId="14" fillId="0" borderId="22" xfId="0" applyFont="1" applyBorder="1"/>
    <xf numFmtId="0" fontId="11" fillId="0" borderId="20" xfId="0" applyFont="1" applyBorder="1"/>
    <xf numFmtId="0" fontId="9" fillId="5" borderId="5" xfId="0" applyFont="1" applyFill="1" applyBorder="1" applyAlignment="1">
      <alignment horizontal="center"/>
    </xf>
    <xf numFmtId="0" fontId="0" fillId="3" borderId="7" xfId="0" quotePrefix="1" applyFill="1" applyBorder="1" applyAlignment="1">
      <alignment horizontal="center"/>
    </xf>
    <xf numFmtId="0" fontId="0" fillId="0" borderId="9" xfId="0" applyFont="1" applyBorder="1"/>
    <xf numFmtId="0" fontId="0" fillId="3" borderId="14" xfId="0" quotePrefix="1" applyFill="1" applyBorder="1" applyAlignment="1">
      <alignment horizontal="center"/>
    </xf>
    <xf numFmtId="0" fontId="6" fillId="0" borderId="0" xfId="0" applyFont="1" applyBorder="1"/>
    <xf numFmtId="4" fontId="15" fillId="0" borderId="5" xfId="0" applyNumberFormat="1" applyFont="1" applyBorder="1"/>
    <xf numFmtId="10" fontId="15" fillId="0" borderId="5" xfId="1" applyNumberFormat="1" applyFont="1" applyBorder="1"/>
    <xf numFmtId="4" fontId="5" fillId="4" borderId="11" xfId="0" applyNumberFormat="1" applyFont="1" applyFill="1" applyBorder="1"/>
    <xf numFmtId="4" fontId="5" fillId="4" borderId="23" xfId="0" applyNumberFormat="1" applyFont="1" applyFill="1" applyBorder="1"/>
    <xf numFmtId="0" fontId="13" fillId="0" borderId="6" xfId="0" applyFont="1" applyBorder="1"/>
    <xf numFmtId="0" fontId="0" fillId="0" borderId="7" xfId="0" quotePrefix="1" applyBorder="1" applyAlignment="1">
      <alignment horizontal="center"/>
    </xf>
    <xf numFmtId="0" fontId="11" fillId="0" borderId="0" xfId="0" quotePrefix="1" applyFont="1"/>
    <xf numFmtId="10" fontId="8" fillId="0" borderId="5" xfId="1" applyNumberFormat="1" applyFont="1" applyFill="1" applyBorder="1" applyAlignment="1"/>
    <xf numFmtId="4" fontId="8" fillId="0" borderId="5" xfId="0" applyNumberFormat="1" applyFont="1" applyBorder="1" applyAlignment="1"/>
    <xf numFmtId="4" fontId="16" fillId="0" borderId="5" xfId="0" applyNumberFormat="1" applyFont="1" applyFill="1" applyBorder="1"/>
    <xf numFmtId="4" fontId="5" fillId="0" borderId="5" xfId="0" applyNumberFormat="1" applyFont="1" applyFill="1" applyBorder="1"/>
    <xf numFmtId="0" fontId="0" fillId="5" borderId="5" xfId="0" applyFill="1" applyBorder="1"/>
    <xf numFmtId="0" fontId="0" fillId="3" borderId="5" xfId="0" applyFill="1" applyBorder="1"/>
    <xf numFmtId="0" fontId="17" fillId="0" borderId="0" xfId="0" applyFont="1"/>
    <xf numFmtId="0" fontId="18" fillId="0" borderId="22" xfId="0" applyFont="1" applyBorder="1"/>
    <xf numFmtId="0" fontId="11" fillId="0" borderId="0" xfId="0" applyFont="1" applyBorder="1"/>
    <xf numFmtId="0" fontId="0" fillId="5" borderId="18" xfId="0" applyFill="1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9" fillId="0" borderId="0" xfId="0" applyFont="1"/>
    <xf numFmtId="0" fontId="11" fillId="0" borderId="19" xfId="0" applyFont="1" applyBorder="1" applyAlignment="1">
      <alignment horizontal="left" wrapText="1"/>
    </xf>
    <xf numFmtId="0" fontId="11" fillId="0" borderId="0" xfId="0" applyFont="1" applyAlignment="1">
      <alignment horizontal="left" wrapText="1"/>
    </xf>
    <xf numFmtId="0" fontId="0" fillId="3" borderId="21" xfId="0" quotePrefix="1" applyFill="1" applyBorder="1" applyAlignment="1">
      <alignment horizontal="center"/>
    </xf>
    <xf numFmtId="0" fontId="0" fillId="3" borderId="3" xfId="0" quotePrefix="1" applyFill="1" applyBorder="1" applyAlignment="1">
      <alignment horizontal="center"/>
    </xf>
    <xf numFmtId="0" fontId="11" fillId="5" borderId="24" xfId="0" applyFont="1" applyFill="1" applyBorder="1" applyAlignment="1">
      <alignment horizontal="center" wrapText="1"/>
    </xf>
    <xf numFmtId="0" fontId="11" fillId="5" borderId="25" xfId="0" applyFont="1" applyFill="1" applyBorder="1" applyAlignment="1">
      <alignment horizontal="center" wrapText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4"/>
  <sheetViews>
    <sheetView showGridLines="0" tabSelected="1" topLeftCell="A4" zoomScaleNormal="100" zoomScaleSheetLayoutView="115" workbookViewId="0">
      <selection activeCell="E38" sqref="E38"/>
    </sheetView>
  </sheetViews>
  <sheetFormatPr baseColWidth="10" defaultRowHeight="15" x14ac:dyDescent="0.25"/>
  <cols>
    <col min="1" max="1" width="63.42578125" customWidth="1"/>
    <col min="2" max="4" width="15.28515625" customWidth="1"/>
    <col min="5" max="5" width="9.85546875" customWidth="1"/>
    <col min="6" max="6" width="33.42578125" customWidth="1"/>
    <col min="7" max="7" width="13.5703125" customWidth="1"/>
    <col min="8" max="14" width="13.85546875" customWidth="1"/>
    <col min="15" max="15" width="15.28515625" customWidth="1"/>
    <col min="16" max="16" width="13.85546875" customWidth="1"/>
    <col min="17" max="17" width="16.42578125" customWidth="1"/>
    <col min="18" max="18" width="13.85546875" customWidth="1"/>
    <col min="19" max="19" width="15.42578125" customWidth="1"/>
    <col min="20" max="20" width="13.85546875" customWidth="1"/>
    <col min="21" max="21" width="12.42578125" customWidth="1"/>
    <col min="22" max="22" width="13.85546875" customWidth="1"/>
    <col min="23" max="23" width="30.28515625" customWidth="1"/>
  </cols>
  <sheetData>
    <row r="1" spans="1:7" ht="18.75" x14ac:dyDescent="0.3">
      <c r="A1" s="1" t="s">
        <v>65</v>
      </c>
      <c r="B1" s="1"/>
      <c r="C1" s="1"/>
      <c r="D1" s="1"/>
      <c r="E1" s="1"/>
      <c r="F1" s="1"/>
      <c r="G1" s="1"/>
    </row>
    <row r="2" spans="1:7" ht="12.75" customHeight="1" x14ac:dyDescent="0.3">
      <c r="A2" s="1"/>
      <c r="B2" s="1"/>
      <c r="C2" s="1"/>
      <c r="D2" s="1"/>
      <c r="E2" s="1"/>
      <c r="F2" s="1"/>
      <c r="G2" s="1"/>
    </row>
    <row r="3" spans="1:7" x14ac:dyDescent="0.25">
      <c r="A3" s="90" t="s">
        <v>83</v>
      </c>
      <c r="B3" s="53"/>
      <c r="E3" s="82"/>
      <c r="F3" s="32" t="s">
        <v>49</v>
      </c>
    </row>
    <row r="4" spans="1:7" x14ac:dyDescent="0.25">
      <c r="B4" s="53"/>
      <c r="E4" s="83"/>
      <c r="F4" s="32" t="s">
        <v>63</v>
      </c>
    </row>
    <row r="5" spans="1:7" ht="16.5" thickBot="1" x14ac:dyDescent="0.3">
      <c r="A5" s="57" t="s">
        <v>6</v>
      </c>
      <c r="C5" s="34" t="s">
        <v>42</v>
      </c>
      <c r="F5" s="32"/>
    </row>
    <row r="6" spans="1:7" ht="15.75" customHeight="1" x14ac:dyDescent="0.25">
      <c r="A6" s="4" t="s">
        <v>1</v>
      </c>
      <c r="B6" s="13"/>
      <c r="C6" s="32" t="s">
        <v>43</v>
      </c>
      <c r="D6" s="32"/>
      <c r="E6" s="32"/>
      <c r="F6" s="32"/>
    </row>
    <row r="7" spans="1:7" ht="15.75" customHeight="1" x14ac:dyDescent="0.25">
      <c r="A7" s="4" t="s">
        <v>50</v>
      </c>
      <c r="B7" s="14"/>
      <c r="C7" s="32"/>
      <c r="D7" s="32"/>
      <c r="E7" s="32"/>
      <c r="F7" s="32"/>
    </row>
    <row r="8" spans="1:7" ht="15.75" customHeight="1" x14ac:dyDescent="0.25">
      <c r="A8" s="4" t="s">
        <v>61</v>
      </c>
      <c r="B8" s="14"/>
      <c r="C8" s="32"/>
      <c r="D8" s="32"/>
      <c r="E8" s="32"/>
      <c r="F8" s="32"/>
    </row>
    <row r="9" spans="1:7" ht="15.75" customHeight="1" x14ac:dyDescent="0.25">
      <c r="A9" s="5" t="s">
        <v>58</v>
      </c>
      <c r="B9" s="67"/>
      <c r="C9" s="32"/>
      <c r="D9" s="32"/>
      <c r="E9" s="32"/>
      <c r="F9" s="32"/>
    </row>
    <row r="10" spans="1:7" ht="15.75" customHeight="1" x14ac:dyDescent="0.25">
      <c r="A10" s="21" t="s">
        <v>59</v>
      </c>
      <c r="B10" s="69"/>
      <c r="C10" s="32"/>
      <c r="D10" s="32"/>
      <c r="E10" s="32"/>
      <c r="F10" s="32"/>
    </row>
    <row r="11" spans="1:7" ht="15.75" customHeight="1" x14ac:dyDescent="0.25">
      <c r="A11" s="68" t="s">
        <v>60</v>
      </c>
      <c r="B11" s="93"/>
      <c r="C11" s="94"/>
      <c r="D11" s="32"/>
      <c r="E11" s="32"/>
      <c r="F11" s="32"/>
    </row>
    <row r="12" spans="1:7" ht="15.75" customHeight="1" x14ac:dyDescent="0.25">
      <c r="A12" s="32"/>
      <c r="B12" s="32"/>
      <c r="C12" s="32"/>
      <c r="D12" s="32"/>
      <c r="E12" s="32"/>
      <c r="F12" s="32"/>
    </row>
    <row r="13" spans="1:7" ht="15.75" customHeight="1" x14ac:dyDescent="0.25">
      <c r="A13" s="57" t="s">
        <v>74</v>
      </c>
      <c r="B13" s="32"/>
      <c r="C13" s="32"/>
      <c r="D13" s="32"/>
      <c r="E13" s="32"/>
      <c r="F13" s="32"/>
    </row>
    <row r="14" spans="1:7" ht="15.75" customHeight="1" x14ac:dyDescent="0.25">
      <c r="A14" s="25" t="s">
        <v>30</v>
      </c>
      <c r="B14" s="47"/>
      <c r="C14" s="32" t="s">
        <v>45</v>
      </c>
      <c r="D14" s="32"/>
      <c r="E14" s="32"/>
      <c r="F14" s="32"/>
    </row>
    <row r="15" spans="1:7" ht="15.75" customHeight="1" x14ac:dyDescent="0.25">
      <c r="A15" s="21" t="s">
        <v>31</v>
      </c>
      <c r="B15" s="48"/>
      <c r="C15" s="32"/>
      <c r="D15" s="32"/>
      <c r="E15" s="32"/>
      <c r="F15" s="32"/>
    </row>
    <row r="16" spans="1:7" ht="15.75" customHeight="1" x14ac:dyDescent="0.25">
      <c r="A16" s="22" t="s">
        <v>32</v>
      </c>
      <c r="B16" s="49" t="s">
        <v>62</v>
      </c>
      <c r="C16" s="32"/>
      <c r="D16" s="32"/>
      <c r="E16" s="32"/>
      <c r="F16" s="32"/>
    </row>
    <row r="17" spans="1:7" ht="15.75" customHeight="1" x14ac:dyDescent="0.25">
      <c r="A17" s="22" t="s">
        <v>33</v>
      </c>
      <c r="B17" s="49" t="s">
        <v>62</v>
      </c>
      <c r="C17" s="32" t="s">
        <v>44</v>
      </c>
      <c r="D17" s="32"/>
      <c r="E17" s="32"/>
      <c r="F17" s="32"/>
    </row>
    <row r="18" spans="1:7" ht="15.75" customHeight="1" x14ac:dyDescent="0.25">
      <c r="A18" s="22" t="s">
        <v>34</v>
      </c>
      <c r="B18" s="49"/>
      <c r="C18" s="32"/>
      <c r="D18" s="32"/>
      <c r="E18" s="32"/>
      <c r="F18" s="32"/>
    </row>
    <row r="19" spans="1:7" ht="15.75" customHeight="1" x14ac:dyDescent="0.25">
      <c r="A19" s="6" t="s">
        <v>35</v>
      </c>
      <c r="B19" s="50"/>
      <c r="C19" s="32"/>
      <c r="D19" s="32"/>
      <c r="E19" s="32"/>
      <c r="F19" s="32"/>
    </row>
    <row r="20" spans="1:7" ht="15.75" customHeight="1" x14ac:dyDescent="0.25">
      <c r="A20" s="28" t="s">
        <v>0</v>
      </c>
      <c r="B20" s="12"/>
      <c r="C20" s="32"/>
      <c r="D20" s="32"/>
      <c r="E20" s="32"/>
      <c r="F20" s="32"/>
    </row>
    <row r="21" spans="1:7" ht="15.75" customHeight="1" x14ac:dyDescent="0.25">
      <c r="A21" s="28" t="s">
        <v>52</v>
      </c>
      <c r="B21" s="66" t="s">
        <v>2</v>
      </c>
      <c r="C21" s="32" t="s">
        <v>57</v>
      </c>
      <c r="D21" s="32"/>
      <c r="E21" s="32"/>
      <c r="F21" s="32"/>
    </row>
    <row r="22" spans="1:7" ht="15.75" customHeight="1" x14ac:dyDescent="0.25">
      <c r="A22" s="70" t="s">
        <v>36</v>
      </c>
      <c r="B22" s="54"/>
      <c r="C22" s="32"/>
      <c r="D22" s="32"/>
      <c r="E22" s="32"/>
      <c r="F22" s="32"/>
    </row>
    <row r="23" spans="1:7" ht="15.75" customHeight="1" x14ac:dyDescent="0.25">
      <c r="A23" s="35" t="s">
        <v>17</v>
      </c>
      <c r="B23" s="51" t="s">
        <v>3</v>
      </c>
      <c r="C23" s="52" t="s">
        <v>4</v>
      </c>
      <c r="D23" s="52" t="s">
        <v>5</v>
      </c>
      <c r="E23" s="32"/>
      <c r="F23" s="32"/>
    </row>
    <row r="24" spans="1:7" ht="15.75" customHeight="1" x14ac:dyDescent="0.25">
      <c r="A24" s="21" t="s">
        <v>37</v>
      </c>
      <c r="B24" s="48" t="s">
        <v>62</v>
      </c>
      <c r="C24" s="48"/>
      <c r="D24" s="48"/>
      <c r="E24" s="32" t="s">
        <v>46</v>
      </c>
      <c r="F24" s="32"/>
    </row>
    <row r="25" spans="1:7" x14ac:dyDescent="0.25">
      <c r="A25" s="24" t="s">
        <v>72</v>
      </c>
      <c r="B25" s="49" t="s">
        <v>62</v>
      </c>
      <c r="C25" s="49"/>
      <c r="D25" s="49"/>
      <c r="E25" s="32" t="s">
        <v>46</v>
      </c>
      <c r="F25" s="32"/>
    </row>
    <row r="26" spans="1:7" x14ac:dyDescent="0.25">
      <c r="A26" s="27" t="s">
        <v>71</v>
      </c>
      <c r="B26" s="87" t="s">
        <v>62</v>
      </c>
      <c r="C26" s="87"/>
      <c r="D26" s="87"/>
      <c r="E26" s="32" t="s">
        <v>46</v>
      </c>
      <c r="F26" s="32"/>
    </row>
    <row r="27" spans="1:7" ht="30" x14ac:dyDescent="0.25">
      <c r="A27" s="23" t="s">
        <v>73</v>
      </c>
      <c r="B27" s="88" t="s">
        <v>62</v>
      </c>
      <c r="C27" s="50"/>
      <c r="D27" s="50"/>
      <c r="E27" s="89" t="s">
        <v>46</v>
      </c>
      <c r="F27" s="32"/>
    </row>
    <row r="28" spans="1:7" ht="15.75" customHeight="1" x14ac:dyDescent="0.25">
      <c r="A28" s="26" t="s">
        <v>38</v>
      </c>
      <c r="B28" s="76" t="s">
        <v>66</v>
      </c>
      <c r="C28" s="76" t="s">
        <v>67</v>
      </c>
      <c r="D28" s="76" t="s">
        <v>68</v>
      </c>
      <c r="F28" s="32"/>
    </row>
    <row r="29" spans="1:7" ht="15.75" customHeight="1" x14ac:dyDescent="0.25">
      <c r="A29" s="75" t="s">
        <v>69</v>
      </c>
      <c r="B29" s="37">
        <f>SUM(B30:B33)</f>
        <v>0</v>
      </c>
      <c r="C29" s="37">
        <f>SUM(C30:C33)</f>
        <v>0</v>
      </c>
      <c r="D29" s="37">
        <f>SUM(D30:D33)</f>
        <v>0</v>
      </c>
      <c r="E29" s="77" t="s">
        <v>70</v>
      </c>
      <c r="F29" s="32"/>
    </row>
    <row r="30" spans="1:7" ht="36.75" customHeight="1" x14ac:dyDescent="0.25">
      <c r="A30" s="22" t="s">
        <v>39</v>
      </c>
      <c r="B30" s="45">
        <v>0</v>
      </c>
      <c r="C30" s="45">
        <v>0</v>
      </c>
      <c r="D30" s="45">
        <v>0</v>
      </c>
      <c r="E30" s="91" t="s">
        <v>79</v>
      </c>
      <c r="F30" s="92"/>
      <c r="G30" s="92"/>
    </row>
    <row r="31" spans="1:7" ht="15.75" customHeight="1" x14ac:dyDescent="0.25">
      <c r="A31" s="22" t="s">
        <v>40</v>
      </c>
      <c r="B31" s="45">
        <v>0</v>
      </c>
      <c r="C31" s="45">
        <v>0</v>
      </c>
      <c r="D31" s="45">
        <v>0</v>
      </c>
      <c r="E31" s="36" t="s">
        <v>84</v>
      </c>
      <c r="F31" s="33"/>
      <c r="G31" s="3"/>
    </row>
    <row r="32" spans="1:7" ht="15.75" customHeight="1" x14ac:dyDescent="0.25">
      <c r="A32" s="22" t="s">
        <v>55</v>
      </c>
      <c r="B32" s="45">
        <v>0</v>
      </c>
      <c r="C32" s="45">
        <v>0</v>
      </c>
      <c r="D32" s="45">
        <v>0</v>
      </c>
      <c r="E32" s="36" t="s">
        <v>56</v>
      </c>
      <c r="F32" s="33"/>
      <c r="G32" s="3"/>
    </row>
    <row r="33" spans="1:7" ht="35.25" customHeight="1" x14ac:dyDescent="0.25">
      <c r="A33" s="6" t="s">
        <v>41</v>
      </c>
      <c r="B33" s="46">
        <v>0</v>
      </c>
      <c r="C33" s="46">
        <v>0</v>
      </c>
      <c r="D33" s="46">
        <v>0</v>
      </c>
      <c r="E33" s="91" t="s">
        <v>79</v>
      </c>
      <c r="F33" s="92"/>
      <c r="G33" s="92"/>
    </row>
    <row r="34" spans="1:7" ht="15.75" customHeight="1" x14ac:dyDescent="0.25">
      <c r="A34" s="16"/>
      <c r="B34" s="65"/>
      <c r="C34" s="32"/>
      <c r="D34" s="32"/>
      <c r="E34" s="32"/>
      <c r="F34" s="32"/>
    </row>
    <row r="35" spans="1:7" ht="15.75" customHeight="1" thickBot="1" x14ac:dyDescent="0.3">
      <c r="A35" s="64" t="s">
        <v>7</v>
      </c>
      <c r="B35" s="86"/>
      <c r="C35" s="32"/>
      <c r="D35" s="32"/>
      <c r="E35" s="32"/>
      <c r="F35" s="32"/>
    </row>
    <row r="36" spans="1:7" ht="15.75" customHeight="1" thickBot="1" x14ac:dyDescent="0.3">
      <c r="A36" s="85" t="s">
        <v>81</v>
      </c>
      <c r="B36" s="95" t="s">
        <v>82</v>
      </c>
      <c r="C36" s="96"/>
      <c r="D36" s="32"/>
      <c r="E36" s="32"/>
      <c r="F36" s="32"/>
    </row>
    <row r="37" spans="1:7" ht="15.75" customHeight="1" x14ac:dyDescent="0.25">
      <c r="A37" s="4" t="s">
        <v>8</v>
      </c>
      <c r="B37" s="50">
        <v>2018</v>
      </c>
      <c r="C37" s="50">
        <v>2017</v>
      </c>
      <c r="D37" s="41">
        <v>2016</v>
      </c>
      <c r="E37" s="32" t="s">
        <v>80</v>
      </c>
      <c r="F37" s="32"/>
    </row>
    <row r="38" spans="1:7" ht="15.75" customHeight="1" x14ac:dyDescent="0.25">
      <c r="A38" s="4" t="s">
        <v>9</v>
      </c>
      <c r="B38" s="42">
        <v>0</v>
      </c>
      <c r="C38" s="42">
        <v>0</v>
      </c>
      <c r="D38" s="42">
        <v>0</v>
      </c>
      <c r="E38" s="71">
        <f>SUM(B38:D38)/3</f>
        <v>0</v>
      </c>
      <c r="F38" s="32" t="s">
        <v>75</v>
      </c>
    </row>
    <row r="39" spans="1:7" ht="15.75" customHeight="1" x14ac:dyDescent="0.25">
      <c r="A39" s="4" t="s">
        <v>78</v>
      </c>
      <c r="B39" s="43">
        <v>0.12</v>
      </c>
      <c r="C39" s="44">
        <v>0.11</v>
      </c>
      <c r="D39" s="44">
        <v>0.1</v>
      </c>
      <c r="E39" s="72">
        <f>SUM(B39:D39)/3</f>
        <v>0.10999999999999999</v>
      </c>
      <c r="F39" s="32" t="s">
        <v>77</v>
      </c>
    </row>
    <row r="40" spans="1:7" ht="15.75" customHeight="1" x14ac:dyDescent="0.25">
      <c r="A40" s="4" t="s">
        <v>10</v>
      </c>
      <c r="B40" s="9">
        <f>IF(B38&lt;0,"FEHLER!",B38-(B38*B39))</f>
        <v>0</v>
      </c>
      <c r="C40" s="9">
        <f t="shared" ref="C40:D40" si="0">IF(C38&lt;0,"FEHLER!",C38-(C38*C39))</f>
        <v>0</v>
      </c>
      <c r="D40" s="9">
        <f t="shared" si="0"/>
        <v>0</v>
      </c>
      <c r="E40" s="32"/>
      <c r="F40" s="32"/>
    </row>
    <row r="41" spans="1:7" ht="15.75" customHeight="1" x14ac:dyDescent="0.25">
      <c r="A41" s="17" t="s">
        <v>11</v>
      </c>
      <c r="B41" s="81">
        <f>IF(B40&lt;0,0,B40/12)</f>
        <v>0</v>
      </c>
      <c r="C41" s="80">
        <f t="shared" ref="C41:D41" si="1">IF(C40&lt;0,0,C40/12)</f>
        <v>0</v>
      </c>
      <c r="D41" s="80">
        <f t="shared" si="1"/>
        <v>0</v>
      </c>
      <c r="E41" s="32"/>
      <c r="F41" s="32"/>
    </row>
    <row r="42" spans="1:7" ht="15.75" customHeight="1" x14ac:dyDescent="0.25">
      <c r="A42" s="15" t="s">
        <v>14</v>
      </c>
      <c r="B42" s="79">
        <f>IF(B36="letztes veranlagte Jahr",B41,AVERAGE($B$41,$C$41,$D$41))</f>
        <v>0</v>
      </c>
      <c r="C42" s="32" t="s">
        <v>85</v>
      </c>
      <c r="D42" s="60"/>
      <c r="F42" s="32"/>
    </row>
    <row r="43" spans="1:7" ht="15.75" customHeight="1" x14ac:dyDescent="0.25">
      <c r="A43" s="4" t="s">
        <v>12</v>
      </c>
      <c r="B43" s="42">
        <v>60000</v>
      </c>
      <c r="C43" s="42">
        <v>70000</v>
      </c>
      <c r="D43" s="42">
        <v>60000</v>
      </c>
      <c r="E43" s="32" t="s">
        <v>47</v>
      </c>
      <c r="F43" s="32"/>
    </row>
    <row r="44" spans="1:7" ht="15.75" customHeight="1" x14ac:dyDescent="0.25">
      <c r="A44" s="17" t="s">
        <v>13</v>
      </c>
      <c r="B44" s="59">
        <f>B40/B43</f>
        <v>0</v>
      </c>
      <c r="C44" s="72">
        <f t="shared" ref="C44:D44" si="2">C40/C43</f>
        <v>0</v>
      </c>
      <c r="D44" s="72">
        <f t="shared" si="2"/>
        <v>0</v>
      </c>
      <c r="E44" s="32"/>
      <c r="F44" s="32"/>
    </row>
    <row r="45" spans="1:7" ht="15.75" customHeight="1" x14ac:dyDescent="0.25">
      <c r="A45" s="38" t="s">
        <v>15</v>
      </c>
      <c r="B45" s="78">
        <f>IF(B36="letztes veranlagte Jahr",B44,AVERAGE($B$44,$C$44,$D$44))</f>
        <v>0</v>
      </c>
      <c r="C45" s="32" t="s">
        <v>85</v>
      </c>
      <c r="D45" s="61"/>
      <c r="F45" s="32"/>
    </row>
    <row r="46" spans="1:7" ht="15.75" customHeight="1" x14ac:dyDescent="0.25">
      <c r="A46" s="63"/>
      <c r="B46" s="63"/>
      <c r="C46" s="16"/>
      <c r="D46" s="16"/>
      <c r="E46" s="32"/>
      <c r="F46" s="32"/>
    </row>
    <row r="47" spans="1:7" ht="15.75" customHeight="1" x14ac:dyDescent="0.25">
      <c r="A47" s="64" t="s">
        <v>16</v>
      </c>
      <c r="B47" s="62"/>
      <c r="C47" s="62"/>
      <c r="D47" s="62"/>
      <c r="E47" s="32"/>
      <c r="F47" s="32"/>
    </row>
    <row r="48" spans="1:7" ht="15.75" customHeight="1" x14ac:dyDescent="0.25">
      <c r="A48" s="4" t="s">
        <v>17</v>
      </c>
      <c r="B48" s="39" t="s">
        <v>3</v>
      </c>
      <c r="C48" s="39" t="s">
        <v>4</v>
      </c>
      <c r="D48" s="39" t="s">
        <v>5</v>
      </c>
      <c r="E48" s="32"/>
      <c r="F48" s="32"/>
    </row>
    <row r="49" spans="1:6" ht="15.75" customHeight="1" x14ac:dyDescent="0.25">
      <c r="A49" s="4" t="s">
        <v>18</v>
      </c>
      <c r="B49" s="42">
        <v>5000</v>
      </c>
      <c r="C49" s="42">
        <v>0</v>
      </c>
      <c r="D49" s="42">
        <v>0</v>
      </c>
      <c r="E49" s="32" t="s">
        <v>48</v>
      </c>
      <c r="F49" s="32"/>
    </row>
    <row r="50" spans="1:6" ht="15.75" customHeight="1" x14ac:dyDescent="0.25">
      <c r="A50" s="4" t="s">
        <v>19</v>
      </c>
      <c r="B50" s="40">
        <f>B29</f>
        <v>0</v>
      </c>
      <c r="C50" s="40">
        <f>C29</f>
        <v>0</v>
      </c>
      <c r="D50" s="40">
        <f>D29</f>
        <v>0</v>
      </c>
      <c r="E50" s="32"/>
      <c r="F50" s="32"/>
    </row>
    <row r="51" spans="1:6" ht="15.75" customHeight="1" x14ac:dyDescent="0.25">
      <c r="A51" s="5"/>
      <c r="B51" s="7"/>
      <c r="C51" s="7"/>
      <c r="D51" s="7"/>
      <c r="E51" s="32"/>
      <c r="F51" s="32"/>
    </row>
    <row r="52" spans="1:6" ht="15.75" customHeight="1" x14ac:dyDescent="0.25">
      <c r="A52" s="58" t="s">
        <v>20</v>
      </c>
      <c r="B52" s="2"/>
      <c r="C52" s="2"/>
      <c r="D52" s="2"/>
      <c r="E52" s="32"/>
      <c r="F52" s="32"/>
    </row>
    <row r="53" spans="1:6" ht="15.75" customHeight="1" x14ac:dyDescent="0.25">
      <c r="A53" s="4" t="s">
        <v>21</v>
      </c>
      <c r="B53" s="8">
        <v>2000</v>
      </c>
      <c r="C53" s="8">
        <v>2000</v>
      </c>
      <c r="D53" s="8">
        <v>2000</v>
      </c>
      <c r="E53" s="32"/>
      <c r="F53" s="32"/>
    </row>
    <row r="54" spans="1:6" ht="15.75" customHeight="1" x14ac:dyDescent="0.25">
      <c r="A54" s="4" t="s">
        <v>22</v>
      </c>
      <c r="B54" s="9">
        <f>IF($B$42&lt;$B$41,-B49*$B$44,-B49*$B$45)</f>
        <v>0</v>
      </c>
      <c r="C54" s="9">
        <f>IF($B$42&lt;$B$41,-C49*$B$44,-C49*$B$45)</f>
        <v>0</v>
      </c>
      <c r="D54" s="9">
        <f t="shared" ref="D54" si="3">IF($B$42&lt;$B$41,-D49*$B$44,-D49*$B$45)</f>
        <v>0</v>
      </c>
      <c r="E54" s="84" t="str">
        <f>IF(B41&lt;B42,"3-Jahres-Durchschnitt!","aus letztverfügbarem Bescheid!")</f>
        <v>aus letztverfügbarem Bescheid!</v>
      </c>
      <c r="F54" s="32"/>
    </row>
    <row r="55" spans="1:6" ht="15.75" customHeight="1" x14ac:dyDescent="0.25">
      <c r="A55" s="4" t="s">
        <v>23</v>
      </c>
      <c r="B55" s="9">
        <f>-B50</f>
        <v>0</v>
      </c>
      <c r="C55" s="9">
        <f>-C50</f>
        <v>0</v>
      </c>
      <c r="D55" s="9">
        <f>-D50</f>
        <v>0</v>
      </c>
      <c r="E55" s="32"/>
      <c r="F55" s="32"/>
    </row>
    <row r="56" spans="1:6" ht="15.75" customHeight="1" x14ac:dyDescent="0.25">
      <c r="A56" s="19" t="s">
        <v>24</v>
      </c>
      <c r="B56" s="18">
        <f>IF(SUM(B53:B55)&lt;0,0,SUM(B53:B55))</f>
        <v>2000</v>
      </c>
      <c r="C56" s="18">
        <f t="shared" ref="C56:D56" si="4">IF(SUM(C53:C55)&lt;0,0,SUM(C53:C55))</f>
        <v>2000</v>
      </c>
      <c r="D56" s="18">
        <f t="shared" si="4"/>
        <v>2000</v>
      </c>
      <c r="E56" s="32"/>
      <c r="F56" s="32"/>
    </row>
    <row r="57" spans="1:6" ht="15.75" customHeight="1" x14ac:dyDescent="0.25">
      <c r="A57" s="5"/>
      <c r="B57" s="7"/>
      <c r="C57" s="7"/>
      <c r="D57" s="7"/>
      <c r="E57" s="32"/>
      <c r="F57" s="32"/>
    </row>
    <row r="58" spans="1:6" ht="15.75" customHeight="1" x14ac:dyDescent="0.25">
      <c r="A58" s="58" t="s">
        <v>25</v>
      </c>
      <c r="B58" s="2"/>
      <c r="C58" s="2"/>
      <c r="D58" s="2"/>
      <c r="E58" s="32"/>
      <c r="F58" s="32"/>
    </row>
    <row r="59" spans="1:6" ht="15.75" customHeight="1" x14ac:dyDescent="0.25">
      <c r="A59" s="4" t="s">
        <v>11</v>
      </c>
      <c r="B59" s="9">
        <f>IF($E$54="3-Jahres-Durchschnitt!",$B$42,$B$41)</f>
        <v>0</v>
      </c>
      <c r="C59" s="9">
        <f t="shared" ref="C59:D59" si="5">IF($E$54="3-Jahres-Durchschnitt!",$B$42,$B$41)</f>
        <v>0</v>
      </c>
      <c r="D59" s="9">
        <f t="shared" si="5"/>
        <v>0</v>
      </c>
      <c r="E59" s="32"/>
      <c r="F59" s="32"/>
    </row>
    <row r="60" spans="1:6" ht="15.75" customHeight="1" x14ac:dyDescent="0.25">
      <c r="A60" s="4" t="s">
        <v>22</v>
      </c>
      <c r="B60" s="9">
        <f>B54</f>
        <v>0</v>
      </c>
      <c r="C60" s="9">
        <f t="shared" ref="C60:D60" si="6">C54</f>
        <v>0</v>
      </c>
      <c r="D60" s="9">
        <f t="shared" si="6"/>
        <v>0</v>
      </c>
      <c r="E60" s="32"/>
      <c r="F60" s="32"/>
    </row>
    <row r="61" spans="1:6" ht="15.75" customHeight="1" x14ac:dyDescent="0.25">
      <c r="A61" s="19" t="s">
        <v>26</v>
      </c>
      <c r="B61" s="18">
        <f>IF((SUM(B59:B60))&lt;0,0,SUM(B59:B60))</f>
        <v>0</v>
      </c>
      <c r="C61" s="18">
        <f t="shared" ref="C61:D61" si="7">IF((SUM(C59:C60))&lt;0,0,SUM(C59:C60))</f>
        <v>0</v>
      </c>
      <c r="D61" s="18">
        <f t="shared" si="7"/>
        <v>0</v>
      </c>
      <c r="E61" s="32"/>
      <c r="F61" s="32"/>
    </row>
    <row r="62" spans="1:6" ht="15.75" customHeight="1" x14ac:dyDescent="0.25">
      <c r="A62" s="55" t="s">
        <v>51</v>
      </c>
      <c r="B62" s="56" t="str">
        <f>IF(B29&gt;0,"JA","NEIN")</f>
        <v>NEIN</v>
      </c>
      <c r="C62" s="56" t="str">
        <f>IF(C29&gt;0,"JA","NEIN")</f>
        <v>NEIN</v>
      </c>
      <c r="D62" s="56" t="str">
        <f>IF(D29&gt;0,"JA","NEIN")</f>
        <v>NEIN</v>
      </c>
      <c r="E62" s="32"/>
      <c r="F62" s="32"/>
    </row>
    <row r="63" spans="1:6" ht="15.75" customHeight="1" x14ac:dyDescent="0.25">
      <c r="A63" s="55" t="s">
        <v>54</v>
      </c>
      <c r="B63" s="56" t="str">
        <f>IF($B$41&lt;966.66,"JA","NEIN")</f>
        <v>JA</v>
      </c>
      <c r="C63" s="56" t="str">
        <f>IF($B$41&lt;966.66,"JA","NEIN")</f>
        <v>JA</v>
      </c>
      <c r="D63" s="56" t="str">
        <f>IF($B$41&lt;966.66,"JA","NEIN")</f>
        <v>JA</v>
      </c>
      <c r="E63" s="32"/>
      <c r="F63" s="32"/>
    </row>
    <row r="64" spans="1:6" ht="15.75" customHeight="1" x14ac:dyDescent="0.25">
      <c r="A64" s="4" t="s">
        <v>27</v>
      </c>
      <c r="B64" s="9">
        <f>IF(B65&gt;0,0,B61*80%)</f>
        <v>0</v>
      </c>
      <c r="C64" s="9">
        <f t="shared" ref="C64:D64" si="8">IF(C65&gt;0,0,C61*80%)</f>
        <v>0</v>
      </c>
      <c r="D64" s="9">
        <f t="shared" si="8"/>
        <v>0</v>
      </c>
      <c r="E64" s="32"/>
      <c r="F64" s="32"/>
    </row>
    <row r="65" spans="1:6" ht="15.75" customHeight="1" x14ac:dyDescent="0.25">
      <c r="A65" s="4" t="s">
        <v>28</v>
      </c>
      <c r="B65" s="9">
        <f>IF(B63="NEIN",0,IF(B62="JA",0,B61*90%))</f>
        <v>0</v>
      </c>
      <c r="C65" s="9">
        <f t="shared" ref="C65:D65" si="9">IF(C63="NEIN",0,IF(C62="JA",0,C61*90%))</f>
        <v>0</v>
      </c>
      <c r="D65" s="9">
        <f t="shared" si="9"/>
        <v>0</v>
      </c>
      <c r="E65" s="32" t="s">
        <v>76</v>
      </c>
      <c r="F65" s="32"/>
    </row>
    <row r="66" spans="1:6" ht="15.75" customHeight="1" x14ac:dyDescent="0.25">
      <c r="A66" s="4" t="s">
        <v>29</v>
      </c>
      <c r="B66" s="9">
        <f>B56</f>
        <v>2000</v>
      </c>
      <c r="C66" s="9">
        <f t="shared" ref="C66:D66" si="10">C56</f>
        <v>2000</v>
      </c>
      <c r="D66" s="9">
        <f t="shared" si="10"/>
        <v>2000</v>
      </c>
      <c r="E66" s="32"/>
      <c r="F66" s="32"/>
    </row>
    <row r="67" spans="1:6" ht="15.75" customHeight="1" thickBot="1" x14ac:dyDescent="0.3">
      <c r="A67" s="10" t="s">
        <v>53</v>
      </c>
      <c r="B67" s="11">
        <f>IF((B64+B65)&lt;B66,B64+B65,B66)</f>
        <v>0</v>
      </c>
      <c r="C67" s="11">
        <f t="shared" ref="C67:D67" si="11">IF((C64+C65)&lt;C66,C64+C65,C66)</f>
        <v>0</v>
      </c>
      <c r="D67" s="11">
        <f t="shared" si="11"/>
        <v>0</v>
      </c>
      <c r="E67" s="32"/>
      <c r="F67" s="32"/>
    </row>
    <row r="68" spans="1:6" ht="15.75" customHeight="1" thickBot="1" x14ac:dyDescent="0.3">
      <c r="A68" s="31" t="s">
        <v>64</v>
      </c>
      <c r="B68" s="73"/>
      <c r="C68" s="74"/>
      <c r="D68" s="20">
        <f>B67+C67+D67</f>
        <v>0</v>
      </c>
      <c r="E68" s="32"/>
      <c r="F68" s="32"/>
    </row>
    <row r="69" spans="1:6" ht="15.75" customHeight="1" thickTop="1" x14ac:dyDescent="0.25">
      <c r="A69" s="16"/>
      <c r="B69" s="16"/>
      <c r="C69" s="16"/>
      <c r="D69" s="16"/>
      <c r="E69" s="32"/>
      <c r="F69" s="32"/>
    </row>
    <row r="70" spans="1:6" ht="15.75" customHeight="1" x14ac:dyDescent="0.25">
      <c r="A70" s="30"/>
      <c r="B70" s="29"/>
      <c r="C70" s="29"/>
      <c r="D70" s="29"/>
      <c r="E70" s="32"/>
      <c r="F70" s="32"/>
    </row>
    <row r="71" spans="1:6" ht="15.75" customHeight="1" x14ac:dyDescent="0.25">
      <c r="A71" s="29"/>
      <c r="B71" s="29"/>
      <c r="C71" s="29"/>
      <c r="D71" s="29"/>
    </row>
    <row r="72" spans="1:6" ht="15.75" customHeight="1" x14ac:dyDescent="0.25">
      <c r="A72" s="29"/>
      <c r="B72" s="29"/>
      <c r="C72" s="29"/>
      <c r="D72" s="29"/>
    </row>
    <row r="73" spans="1:6" ht="15.75" customHeight="1" x14ac:dyDescent="0.25">
      <c r="A73" s="29"/>
      <c r="B73" s="29"/>
      <c r="C73" s="29"/>
      <c r="D73" s="29"/>
    </row>
    <row r="74" spans="1:6" ht="15.75" customHeight="1" x14ac:dyDescent="0.25"/>
    <row r="75" spans="1:6" ht="15.75" customHeight="1" x14ac:dyDescent="0.25"/>
    <row r="76" spans="1:6" ht="15.75" customHeight="1" x14ac:dyDescent="0.25"/>
    <row r="77" spans="1:6" ht="15.75" customHeight="1" x14ac:dyDescent="0.25"/>
    <row r="78" spans="1:6" ht="15.75" customHeight="1" x14ac:dyDescent="0.25"/>
    <row r="79" spans="1:6" ht="15.75" customHeight="1" x14ac:dyDescent="0.25"/>
    <row r="80" spans="1:6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</sheetData>
  <sheetProtection sheet="1" objects="1" scenarios="1"/>
  <protectedRanges>
    <protectedRange sqref="B15:B19 B21 B24:D27 B30:D33 B36 B37:D39 B37:D39 B37:D39 B43:D43" name="Bereich1"/>
  </protectedRanges>
  <mergeCells count="4">
    <mergeCell ref="E33:G33"/>
    <mergeCell ref="B11:C11"/>
    <mergeCell ref="E30:G30"/>
    <mergeCell ref="B36:C36"/>
  </mergeCells>
  <dataValidations count="1">
    <dataValidation type="list" allowBlank="1" showInputMessage="1" showErrorMessage="1" sqref="B36:C36">
      <formula1>"letztes veranlagte Jahr,letzten 3 veranlagten Jahre"</formula1>
    </dataValidation>
  </dataValidations>
  <pageMargins left="0.70866141732283472" right="0.70866141732283472" top="0.78740157480314965" bottom="0.78740157480314965" header="0.31496062992125984" footer="0.31496062992125984"/>
  <pageSetup paperSize="9" scale="79" fitToHeight="3" orientation="landscape" horizontalDpi="300" verticalDpi="0" r:id="rId1"/>
  <rowBreaks count="1" manualBreakCount="1">
    <brk id="3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Härtefallfonds</vt:lpstr>
      <vt:lpstr>Härtefallfonds!Druckbereich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Birgit Kriechbaumer</dc:creator>
  <cp:lastModifiedBy>Klaus Gstöttner</cp:lastModifiedBy>
  <cp:lastPrinted>2020-04-21T12:27:24Z</cp:lastPrinted>
  <dcterms:created xsi:type="dcterms:W3CDTF">2020-04-16T07:11:16Z</dcterms:created>
  <dcterms:modified xsi:type="dcterms:W3CDTF">2020-04-23T10:40:29Z</dcterms:modified>
</cp:coreProperties>
</file>